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jg/Desktop/"/>
    </mc:Choice>
  </mc:AlternateContent>
  <xr:revisionPtr revIDLastSave="0" documentId="13_ncr:1_{00AEC18B-9CB3-6244-A08F-1AF212C0E462}" xr6:coauthVersionLast="47" xr6:coauthVersionMax="47" xr10:uidLastSave="{00000000-0000-0000-0000-000000000000}"/>
  <bookViews>
    <workbookView xWindow="-35580" yWindow="5980" windowWidth="29380" windowHeight="17660" activeTab="1" xr2:uid="{A140BF15-F7E5-F247-8905-07C4B5B78B4C}"/>
  </bookViews>
  <sheets>
    <sheet name="Zentrale" sheetId="2" state="hidden" r:id="rId1"/>
    <sheet name="Beitragsrechner" sheetId="1" r:id="rId2"/>
  </sheets>
  <definedNames>
    <definedName name="Auswahl">Zentrale!$C$5:$E$7</definedName>
    <definedName name="Bienenvölker">Beitragsrechner!$C$13</definedName>
    <definedName name="_xlnm.Print_Area" localSheetId="1">Beitragsrechner!$B$1:$F$43</definedName>
    <definedName name="Janein">Zentrale!$C$11:$D$12</definedName>
    <definedName name="Multiplikator">Zentrale!$C$9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0" i="1"/>
  <c r="H13" i="1"/>
  <c r="F30" i="1"/>
  <c r="F29" i="1"/>
  <c r="F26" i="1"/>
  <c r="F24" i="1"/>
  <c r="F13" i="1"/>
  <c r="F17" i="1"/>
  <c r="C9" i="2"/>
  <c r="F11" i="1" s="1"/>
  <c r="H11" i="1" s="1"/>
  <c r="F16" i="1" l="1"/>
  <c r="F31" i="1" l="1"/>
  <c r="H31" i="1" s="1"/>
</calcChain>
</file>

<file path=xl/sharedStrings.xml><?xml version="1.0" encoding="utf-8"?>
<sst xmlns="http://schemas.openxmlformats.org/spreadsheetml/2006/main" count="52" uniqueCount="40">
  <si>
    <t>Name:</t>
  </si>
  <si>
    <t>Ort</t>
  </si>
  <si>
    <t>Mitglied</t>
  </si>
  <si>
    <t>Ehrenmitglied</t>
  </si>
  <si>
    <t>Jungimker</t>
  </si>
  <si>
    <t>bitte auswählen</t>
  </si>
  <si>
    <t>Mitgliedsart:</t>
  </si>
  <si>
    <t>Name Imkerverein</t>
  </si>
  <si>
    <t>Mitglied im Landesverband Badischer Imker e.V. und Deutschen Imkerbund</t>
  </si>
  <si>
    <t>1. Deutscher Imkerbund</t>
  </si>
  <si>
    <t>a) Grundbetrag</t>
  </si>
  <si>
    <t>b) Werbebeitrag</t>
  </si>
  <si>
    <t>Bienenvölker</t>
  </si>
  <si>
    <t>2. Landesverband</t>
  </si>
  <si>
    <t>a) Beitrag</t>
  </si>
  <si>
    <t>b) Unfall-Versicherung</t>
  </si>
  <si>
    <t>3. Versicherung</t>
  </si>
  <si>
    <t>a)Rechtschutzversicherung</t>
  </si>
  <si>
    <t>b) Sachversicherung</t>
  </si>
  <si>
    <t>Prämie pro Jahr</t>
  </si>
  <si>
    <t>4. Imkerverein Ortsbeitrag</t>
  </si>
  <si>
    <t>EUR</t>
  </si>
  <si>
    <t>5. Bienen&amp;Natur</t>
  </si>
  <si>
    <t>Ja</t>
  </si>
  <si>
    <t>Nein</t>
  </si>
  <si>
    <t>6. Sonstige Kosten</t>
  </si>
  <si>
    <t>Gesamtbetrag</t>
  </si>
  <si>
    <t>Bitte überweisen  an</t>
  </si>
  <si>
    <t>Kontoinhaber</t>
  </si>
  <si>
    <t>Bank</t>
  </si>
  <si>
    <t>IBAN</t>
  </si>
  <si>
    <t>oder Betrag erhalten</t>
  </si>
  <si>
    <t>Datum</t>
  </si>
  <si>
    <t>Bitte beachten Sie die aktuellen Datenschutzrichtlinien beim Umgang mit persönlichen Daten!</t>
  </si>
  <si>
    <t>Wird jährlich aktualisiert</t>
  </si>
  <si>
    <t>LVBI-1-2025</t>
  </si>
  <si>
    <t>Kosten für das Jahresabo laut DLV Rechnung bei Vereinsbezug</t>
  </si>
  <si>
    <t>Rechner*In / Vertrauensperson</t>
  </si>
  <si>
    <t>Beitragsrechnung 2025</t>
  </si>
  <si>
    <r>
      <t xml:space="preserve">Bitte alle </t>
    </r>
    <r>
      <rPr>
        <sz val="16"/>
        <color theme="2" tint="-0.499984740745262"/>
        <rFont val="Aptos Narrow (Textkörper)"/>
      </rPr>
      <t>markierten Zellen</t>
    </r>
    <r>
      <rPr>
        <sz val="16"/>
        <color theme="1"/>
        <rFont val="Aptos Narrow"/>
        <family val="2"/>
        <scheme val="minor"/>
      </rPr>
      <t xml:space="preserve"> ausfüllen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</si>
</sst>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b/>
      <sz val="20"/>
      <color theme="1"/>
      <name val="Aptos Narrow"/>
      <scheme val="minor"/>
    </font>
    <font>
      <sz val="12"/>
      <name val="Aptos Narrow"/>
      <family val="2"/>
      <scheme val="minor"/>
    </font>
    <font>
      <b/>
      <sz val="24"/>
      <color theme="1"/>
      <name val="Aptos Narrow"/>
      <scheme val="minor"/>
    </font>
    <font>
      <b/>
      <sz val="12"/>
      <color theme="1"/>
      <name val="Aptos Narrow"/>
      <scheme val="minor"/>
    </font>
    <font>
      <b/>
      <sz val="12"/>
      <color rgb="FFFF0000"/>
      <name val="Aptos Narrow"/>
      <scheme val="minor"/>
    </font>
    <font>
      <i/>
      <sz val="10"/>
      <color theme="1"/>
      <name val="Aptos Narrow"/>
      <scheme val="minor"/>
    </font>
    <font>
      <sz val="10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theme="2" tint="-0.499984740745262"/>
      <name val="Aptos Narrow (Textkörper)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2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right"/>
    </xf>
    <xf numFmtId="0" fontId="5" fillId="0" borderId="0" xfId="0" applyFont="1"/>
    <xf numFmtId="0" fontId="0" fillId="0" borderId="0" xfId="0" applyAlignment="1">
      <alignment horizontal="left" indent="4"/>
    </xf>
    <xf numFmtId="0" fontId="0" fillId="0" borderId="7" xfId="0" applyBorder="1"/>
    <xf numFmtId="0" fontId="0" fillId="0" borderId="9" xfId="0" applyBorder="1"/>
    <xf numFmtId="0" fontId="4" fillId="0" borderId="9" xfId="0" applyFont="1" applyBorder="1"/>
    <xf numFmtId="0" fontId="0" fillId="0" borderId="0" xfId="0" applyAlignment="1">
      <alignment vertical="center"/>
    </xf>
    <xf numFmtId="2" fontId="0" fillId="0" borderId="0" xfId="0" applyNumberFormat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0" xfId="0" applyBorder="1"/>
    <xf numFmtId="0" fontId="6" fillId="0" borderId="0" xfId="0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0" fillId="2" borderId="0" xfId="0" applyFill="1" applyAlignment="1" applyProtection="1">
      <alignment horizontal="left" indent="2"/>
      <protection locked="0"/>
    </xf>
    <xf numFmtId="2" fontId="0" fillId="2" borderId="0" xfId="0" applyNumberForma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center"/>
      <protection locked="0"/>
    </xf>
    <xf numFmtId="0" fontId="8" fillId="0" borderId="0" xfId="0" applyFont="1"/>
    <xf numFmtId="0" fontId="4" fillId="0" borderId="0" xfId="0" applyFont="1" applyAlignment="1">
      <alignment horizontal="right" vertical="center" indent="1"/>
    </xf>
    <xf numFmtId="2" fontId="4" fillId="0" borderId="9" xfId="0" applyNumberFormat="1" applyFont="1" applyBorder="1" applyAlignment="1">
      <alignment horizontal="right" indent="1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" fillId="2" borderId="0" xfId="0" applyFont="1" applyFill="1" applyAlignment="1" applyProtection="1">
      <alignment horizontal="right" indent="1"/>
      <protection locked="0"/>
    </xf>
    <xf numFmtId="0" fontId="1" fillId="0" borderId="0" xfId="0" applyFont="1" applyAlignment="1">
      <alignment horizontal="left" vertical="center"/>
    </xf>
    <xf numFmtId="0" fontId="0" fillId="2" borderId="0" xfId="0" applyFill="1" applyAlignment="1" applyProtection="1">
      <alignment horizontal="right" indent="1"/>
      <protection locked="0"/>
    </xf>
    <xf numFmtId="0" fontId="2" fillId="3" borderId="0" xfId="0" applyFont="1" applyFill="1" applyAlignment="1" applyProtection="1">
      <alignment horizontal="right" indent="1"/>
      <protection locked="0"/>
    </xf>
    <xf numFmtId="0" fontId="2" fillId="3" borderId="10" xfId="0" applyFont="1" applyFill="1" applyBorder="1" applyAlignment="1" applyProtection="1">
      <alignment horizontal="right" indent="1"/>
      <protection locked="0"/>
    </xf>
    <xf numFmtId="0" fontId="6" fillId="0" borderId="0" xfId="0" applyFont="1" applyAlignment="1">
      <alignment horizontal="center"/>
    </xf>
  </cellXfs>
  <cellStyles count="1"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6F2D-9B48-304C-89D0-960613DA9419}">
  <dimension ref="C3:E12"/>
  <sheetViews>
    <sheetView workbookViewId="0">
      <selection activeCell="C14" sqref="C14"/>
    </sheetView>
  </sheetViews>
  <sheetFormatPr baseColWidth="10" defaultRowHeight="16" x14ac:dyDescent="0.2"/>
  <cols>
    <col min="3" max="3" width="17.5" customWidth="1"/>
  </cols>
  <sheetData>
    <row r="3" spans="3:5" x14ac:dyDescent="0.2">
      <c r="C3" t="s">
        <v>5</v>
      </c>
      <c r="D3" s="1">
        <v>0</v>
      </c>
    </row>
    <row r="4" spans="3:5" ht="17" thickBot="1" x14ac:dyDescent="0.25">
      <c r="C4" t="s">
        <v>5</v>
      </c>
      <c r="D4" s="1">
        <v>0</v>
      </c>
      <c r="E4">
        <v>0</v>
      </c>
    </row>
    <row r="5" spans="3:5" x14ac:dyDescent="0.2">
      <c r="C5" s="2" t="s">
        <v>2</v>
      </c>
      <c r="D5" s="3">
        <v>1</v>
      </c>
      <c r="E5" s="4">
        <v>1</v>
      </c>
    </row>
    <row r="6" spans="3:5" x14ac:dyDescent="0.2">
      <c r="C6" s="5" t="s">
        <v>3</v>
      </c>
      <c r="D6" s="1">
        <v>2</v>
      </c>
      <c r="E6" s="6">
        <v>0</v>
      </c>
    </row>
    <row r="7" spans="3:5" ht="17" thickBot="1" x14ac:dyDescent="0.25">
      <c r="C7" s="7" t="s">
        <v>4</v>
      </c>
      <c r="D7" s="8">
        <v>3</v>
      </c>
      <c r="E7" s="9">
        <v>0</v>
      </c>
    </row>
    <row r="9" spans="3:5" x14ac:dyDescent="0.2">
      <c r="C9" t="e">
        <f>VLOOKUP(Beitragsrechner!C8,Auswahl,3,FALSE)</f>
        <v>#N/A</v>
      </c>
    </row>
    <row r="11" spans="3:5" x14ac:dyDescent="0.2">
      <c r="C11" t="s">
        <v>23</v>
      </c>
    </row>
    <row r="12" spans="3:5" x14ac:dyDescent="0.2">
      <c r="C12" t="s">
        <v>24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84B2D-CF79-C440-8F41-65AE280CCB56}">
  <sheetPr>
    <pageSetUpPr fitToPage="1"/>
  </sheetPr>
  <dimension ref="B1:H43"/>
  <sheetViews>
    <sheetView tabSelected="1" zoomScale="110" zoomScaleNormal="110" workbookViewId="0">
      <selection activeCell="C6" sqref="C6:F6"/>
    </sheetView>
  </sheetViews>
  <sheetFormatPr baseColWidth="10" defaultRowHeight="16" x14ac:dyDescent="0.2"/>
  <cols>
    <col min="1" max="1" width="10" customWidth="1"/>
    <col min="2" max="2" width="22.6640625" customWidth="1"/>
  </cols>
  <sheetData>
    <row r="1" spans="2:8" ht="32" x14ac:dyDescent="0.3">
      <c r="B1" s="31" t="s">
        <v>7</v>
      </c>
      <c r="C1" s="31"/>
      <c r="D1" s="31"/>
      <c r="E1" s="31"/>
      <c r="F1" s="31"/>
      <c r="H1" s="28" t="s">
        <v>39</v>
      </c>
    </row>
    <row r="2" spans="2:8" x14ac:dyDescent="0.2">
      <c r="B2" s="32" t="s">
        <v>8</v>
      </c>
      <c r="C2" s="32"/>
      <c r="D2" s="32"/>
      <c r="E2" s="32"/>
      <c r="F2" s="32"/>
    </row>
    <row r="3" spans="2:8" ht="16" customHeight="1" x14ac:dyDescent="0.2"/>
    <row r="4" spans="2:8" ht="27" x14ac:dyDescent="0.2">
      <c r="B4" s="34" t="s">
        <v>38</v>
      </c>
      <c r="C4" s="34"/>
      <c r="D4" s="19"/>
      <c r="E4" s="19"/>
      <c r="F4" s="29"/>
    </row>
    <row r="5" spans="2:8" ht="16" customHeight="1" x14ac:dyDescent="0.2"/>
    <row r="6" spans="2:8" x14ac:dyDescent="0.2">
      <c r="B6" t="s">
        <v>0</v>
      </c>
      <c r="C6" s="33"/>
      <c r="D6" s="33"/>
      <c r="E6" s="33"/>
      <c r="F6" s="33"/>
    </row>
    <row r="7" spans="2:8" x14ac:dyDescent="0.2">
      <c r="B7" t="s">
        <v>1</v>
      </c>
      <c r="C7" s="33"/>
      <c r="D7" s="33"/>
      <c r="E7" s="33"/>
      <c r="F7" s="33"/>
    </row>
    <row r="8" spans="2:8" x14ac:dyDescent="0.2">
      <c r="B8" t="s">
        <v>6</v>
      </c>
      <c r="C8" s="35" t="s">
        <v>5</v>
      </c>
      <c r="D8" s="35"/>
      <c r="E8" s="35"/>
      <c r="F8" s="35"/>
    </row>
    <row r="9" spans="2:8" x14ac:dyDescent="0.2">
      <c r="B9" s="22"/>
      <c r="C9" s="22"/>
      <c r="D9" s="22"/>
      <c r="E9" s="22"/>
      <c r="F9" s="22"/>
    </row>
    <row r="10" spans="2:8" x14ac:dyDescent="0.2">
      <c r="B10" t="s">
        <v>9</v>
      </c>
    </row>
    <row r="11" spans="2:8" x14ac:dyDescent="0.2">
      <c r="B11" s="12" t="s">
        <v>10</v>
      </c>
      <c r="D11" s="10">
        <v>3.6</v>
      </c>
      <c r="E11" t="s">
        <v>21</v>
      </c>
      <c r="F11" s="20" t="str">
        <f>IFERROR(D11*Multiplikator,"Fehler")</f>
        <v>Fehler</v>
      </c>
      <c r="H11" s="14" t="str">
        <f>IF(F11="Fehler","Keine Berechnung möglich, Mitgliederart auswählen","")</f>
        <v>Keine Berechnung möglich, Mitgliederart auswählen</v>
      </c>
    </row>
    <row r="12" spans="2:8" x14ac:dyDescent="0.2">
      <c r="B12" s="12" t="s">
        <v>11</v>
      </c>
      <c r="F12" s="21"/>
    </row>
    <row r="13" spans="2:8" x14ac:dyDescent="0.2">
      <c r="B13" s="15" t="s">
        <v>12</v>
      </c>
      <c r="C13" s="27"/>
      <c r="D13" s="10">
        <v>0.25</v>
      </c>
      <c r="E13" t="s">
        <v>21</v>
      </c>
      <c r="F13" s="20">
        <f>Bienenvölker*D13</f>
        <v>0</v>
      </c>
      <c r="H13" s="14" t="str">
        <f>IF(C13=0,"Bei Null Völker wird nur 2b) Unfallversicherung berechnet, Versicherungen unter 3 entfallen","")</f>
        <v>Bei Null Völker wird nur 2b) Unfallversicherung berechnet, Versicherungen unter 3 entfallen</v>
      </c>
    </row>
    <row r="14" spans="2:8" x14ac:dyDescent="0.2">
      <c r="F14" s="21"/>
    </row>
    <row r="15" spans="2:8" x14ac:dyDescent="0.2">
      <c r="B15" t="s">
        <v>13</v>
      </c>
      <c r="F15" s="21"/>
    </row>
    <row r="16" spans="2:8" x14ac:dyDescent="0.2">
      <c r="B16" s="12" t="s">
        <v>14</v>
      </c>
      <c r="D16" s="10">
        <v>25</v>
      </c>
      <c r="E16" t="s">
        <v>21</v>
      </c>
      <c r="F16" s="20" t="str">
        <f>IFERROR(D16*Multiplikator,"Fehler")</f>
        <v>Fehler</v>
      </c>
      <c r="H16" s="14"/>
    </row>
    <row r="17" spans="2:8" x14ac:dyDescent="0.2">
      <c r="B17" s="12" t="s">
        <v>15</v>
      </c>
      <c r="D17" s="10">
        <v>0.4</v>
      </c>
      <c r="E17" t="s">
        <v>21</v>
      </c>
      <c r="F17" s="20">
        <f>D17</f>
        <v>0.4</v>
      </c>
    </row>
    <row r="18" spans="2:8" x14ac:dyDescent="0.2">
      <c r="B18" s="11"/>
      <c r="F18" s="21"/>
    </row>
    <row r="19" spans="2:8" x14ac:dyDescent="0.2">
      <c r="B19" t="s">
        <v>16</v>
      </c>
      <c r="F19" s="21"/>
    </row>
    <row r="20" spans="2:8" x14ac:dyDescent="0.2">
      <c r="B20" s="12" t="s">
        <v>17</v>
      </c>
      <c r="D20" s="10">
        <v>2.2000000000000002</v>
      </c>
      <c r="E20" t="s">
        <v>21</v>
      </c>
      <c r="F20" s="20">
        <f>IF(Bienenvölker=0,0,D20)</f>
        <v>0</v>
      </c>
    </row>
    <row r="21" spans="2:8" x14ac:dyDescent="0.2">
      <c r="B21" s="12" t="s">
        <v>18</v>
      </c>
      <c r="F21" s="21"/>
    </row>
    <row r="22" spans="2:8" x14ac:dyDescent="0.2">
      <c r="B22" s="15" t="s">
        <v>19</v>
      </c>
      <c r="D22" s="10">
        <v>6.5</v>
      </c>
      <c r="E22" t="s">
        <v>21</v>
      </c>
      <c r="F22" s="20">
        <f>IF(Bienenvölker=0,0,D22)</f>
        <v>0</v>
      </c>
    </row>
    <row r="23" spans="2:8" x14ac:dyDescent="0.2">
      <c r="F23" s="21"/>
    </row>
    <row r="24" spans="2:8" x14ac:dyDescent="0.2">
      <c r="B24" t="s">
        <v>20</v>
      </c>
      <c r="D24" s="26"/>
      <c r="E24" t="s">
        <v>21</v>
      </c>
      <c r="F24" s="20">
        <f>D24</f>
        <v>0</v>
      </c>
    </row>
    <row r="25" spans="2:8" x14ac:dyDescent="0.2">
      <c r="F25" s="21"/>
    </row>
    <row r="26" spans="2:8" x14ac:dyDescent="0.2">
      <c r="B26" t="s">
        <v>22</v>
      </c>
      <c r="C26" s="27" t="s">
        <v>24</v>
      </c>
      <c r="D26">
        <v>51.92</v>
      </c>
      <c r="E26" t="s">
        <v>21</v>
      </c>
      <c r="F26" s="20">
        <f>IF(C26="Ja",D26,G26)</f>
        <v>0</v>
      </c>
    </row>
    <row r="27" spans="2:8" x14ac:dyDescent="0.2">
      <c r="B27" s="24" t="s">
        <v>36</v>
      </c>
      <c r="F27" s="21"/>
    </row>
    <row r="28" spans="2:8" x14ac:dyDescent="0.2">
      <c r="B28" t="s">
        <v>25</v>
      </c>
      <c r="F28" s="21"/>
    </row>
    <row r="29" spans="2:8" x14ac:dyDescent="0.2">
      <c r="B29" s="25"/>
      <c r="D29" s="26"/>
      <c r="E29" t="s">
        <v>21</v>
      </c>
      <c r="F29" s="20">
        <f>D29</f>
        <v>0</v>
      </c>
    </row>
    <row r="30" spans="2:8" ht="17" thickBot="1" x14ac:dyDescent="0.25">
      <c r="B30" s="25"/>
      <c r="D30" s="26"/>
      <c r="E30" t="s">
        <v>21</v>
      </c>
      <c r="F30" s="20">
        <f>D30</f>
        <v>0</v>
      </c>
    </row>
    <row r="31" spans="2:8" ht="17" thickBot="1" x14ac:dyDescent="0.25">
      <c r="B31" s="18" t="s">
        <v>26</v>
      </c>
      <c r="C31" s="17"/>
      <c r="D31" s="17"/>
      <c r="E31" s="17"/>
      <c r="F31" s="30" t="str">
        <f>IF(F11="Fehler","Fehler",SUM(F10:F30))</f>
        <v>Fehler</v>
      </c>
      <c r="H31" s="14" t="str">
        <f>IF(F31="Fehler","Keine Berechnung möglich, Mitgliederart auswählen","")</f>
        <v>Keine Berechnung möglich, Mitgliederart auswählen</v>
      </c>
    </row>
    <row r="33" spans="2:6" x14ac:dyDescent="0.2">
      <c r="B33" s="22" t="s">
        <v>27</v>
      </c>
      <c r="C33" s="22"/>
      <c r="D33" s="22"/>
      <c r="E33" s="22"/>
      <c r="F33" s="22"/>
    </row>
    <row r="34" spans="2:6" x14ac:dyDescent="0.2">
      <c r="B34" t="s">
        <v>28</v>
      </c>
      <c r="C34" s="36"/>
      <c r="D34" s="36"/>
      <c r="E34" s="36"/>
      <c r="F34" s="36"/>
    </row>
    <row r="35" spans="2:6" x14ac:dyDescent="0.2">
      <c r="B35" t="s">
        <v>29</v>
      </c>
      <c r="C35" s="36"/>
      <c r="D35" s="36"/>
      <c r="E35" s="36"/>
      <c r="F35" s="36"/>
    </row>
    <row r="36" spans="2:6" x14ac:dyDescent="0.2">
      <c r="B36" s="22" t="s">
        <v>30</v>
      </c>
      <c r="C36" s="37"/>
      <c r="D36" s="37"/>
      <c r="E36" s="37"/>
      <c r="F36" s="37"/>
    </row>
    <row r="39" spans="2:6" ht="17" thickBot="1" x14ac:dyDescent="0.25">
      <c r="B39" t="s">
        <v>31</v>
      </c>
      <c r="C39" s="16"/>
      <c r="D39" s="16"/>
      <c r="E39" s="16"/>
      <c r="F39" s="16"/>
    </row>
    <row r="40" spans="2:6" x14ac:dyDescent="0.2">
      <c r="C40" t="s">
        <v>32</v>
      </c>
      <c r="F40" s="13" t="s">
        <v>37</v>
      </c>
    </row>
    <row r="42" spans="2:6" x14ac:dyDescent="0.2">
      <c r="B42" s="38" t="s">
        <v>33</v>
      </c>
      <c r="C42" s="38"/>
      <c r="D42" s="38"/>
      <c r="E42" s="38"/>
      <c r="F42" s="38"/>
    </row>
    <row r="43" spans="2:6" x14ac:dyDescent="0.2">
      <c r="C43" s="23" t="s">
        <v>34</v>
      </c>
      <c r="F43" t="s">
        <v>35</v>
      </c>
    </row>
  </sheetData>
  <sheetProtection algorithmName="SHA-512" hashValue="8A31d/S7E4VOZ7YaM3gTOxYxMe/BttrDyx0igMUCHgZpHAu6ES/vvD62MaXxUWIl0tuyMkCb20echJxUhRkmAQ==" saltValue="JoMd7EweQNwOH2ZjNaP2Gw==" spinCount="100000" sheet="1" objects="1" scenarios="1"/>
  <mergeCells count="10">
    <mergeCell ref="C8:F8"/>
    <mergeCell ref="C34:F34"/>
    <mergeCell ref="C35:F35"/>
    <mergeCell ref="C36:F36"/>
    <mergeCell ref="B42:F42"/>
    <mergeCell ref="B1:F1"/>
    <mergeCell ref="B2:F2"/>
    <mergeCell ref="C6:F6"/>
    <mergeCell ref="C7:F7"/>
    <mergeCell ref="B4:C4"/>
  </mergeCells>
  <conditionalFormatting sqref="C8:F8">
    <cfRule type="containsText" dxfId="2" priority="3" operator="containsText" text="bitte auswählen">
      <formula>NOT(ISERROR(SEARCH("bitte auswählen",C8)))</formula>
    </cfRule>
  </conditionalFormatting>
  <conditionalFormatting sqref="H20">
    <cfRule type="cellIs" dxfId="1" priority="2" stopIfTrue="1" operator="equal">
      <formula>$C$13</formula>
    </cfRule>
  </conditionalFormatting>
  <conditionalFormatting sqref="H22">
    <cfRule type="cellIs" dxfId="0" priority="1" stopIfTrue="1" operator="equal">
      <formula>$C$13</formula>
    </cfRule>
  </conditionalFormatting>
  <pageMargins left="1.3779527559055118" right="0.70866141732283472" top="0.74803149606299213" bottom="0.74803149606299213" header="0.31496062992125984" footer="0.31496062992125984"/>
  <pageSetup paperSize="9" scale="9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77628C0-EB4A-0E44-B59D-A7F553E8655E}">
          <x14:formula1>
            <xm:f>Zentrale!$C$4:$C$7</xm:f>
          </x14:formula1>
          <xm:sqref>C8</xm:sqref>
        </x14:dataValidation>
        <x14:dataValidation type="list" allowBlank="1" showInputMessage="1" showErrorMessage="1" xr:uid="{84126AC4-00B1-204D-B567-B56032CEE690}">
          <x14:formula1>
            <xm:f>Zentrale!$C$11:$C$12</xm:f>
          </x14:formula1>
          <xm:sqref>C26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4CE1B3935D7E4197477EA23A0F09E8" ma:contentTypeVersion="13" ma:contentTypeDescription="Ein neues Dokument erstellen." ma:contentTypeScope="" ma:versionID="3fef775fd2574ceccdf4e4fae8ab0693">
  <xsd:schema xmlns:xsd="http://www.w3.org/2001/XMLSchema" xmlns:xs="http://www.w3.org/2001/XMLSchema" xmlns:p="http://schemas.microsoft.com/office/2006/metadata/properties" xmlns:ns2="84844fdb-12ed-49d3-a300-d59031edfed9" xmlns:ns3="3c335c3f-fdf7-49b0-9ac1-f651d79fb7c7" targetNamespace="http://schemas.microsoft.com/office/2006/metadata/properties" ma:root="true" ma:fieldsID="93d86e5469eb1dbea255cc7b584c5525" ns2:_="" ns3:_="">
    <xsd:import namespace="84844fdb-12ed-49d3-a300-d59031edfed9"/>
    <xsd:import namespace="3c335c3f-fdf7-49b0-9ac1-f651d79fb7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44fdb-12ed-49d3-a300-d59031edfe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f8aceaf9-b347-41bf-8ae5-4bda66342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35c3f-fdf7-49b0-9ac1-f651d79fb7c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1be5dd1-c086-4349-8c2e-a3b1a1afefb1}" ma:internalName="TaxCatchAll" ma:showField="CatchAllData" ma:web="3c335c3f-fdf7-49b0-9ac1-f651d79fb7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844fdb-12ed-49d3-a300-d59031edfed9">
      <Terms xmlns="http://schemas.microsoft.com/office/infopath/2007/PartnerControls"/>
    </lcf76f155ced4ddcb4097134ff3c332f>
    <TaxCatchAll xmlns="3c335c3f-fdf7-49b0-9ac1-f651d79fb7c7" xsi:nil="true"/>
  </documentManagement>
</p:properties>
</file>

<file path=customXml/itemProps1.xml><?xml version="1.0" encoding="utf-8"?>
<ds:datastoreItem xmlns:ds="http://schemas.openxmlformats.org/officeDocument/2006/customXml" ds:itemID="{20C0E985-4FFF-4276-9C55-7EBB75724C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F76111-8F3C-4D3E-839E-F92AB104AC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844fdb-12ed-49d3-a300-d59031edfed9"/>
    <ds:schemaRef ds:uri="3c335c3f-fdf7-49b0-9ac1-f651d79fb7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231C64-6954-4406-9665-824DA8052E8F}">
  <ds:schemaRefs>
    <ds:schemaRef ds:uri="http://schemas.microsoft.com/office/2006/metadata/properties"/>
    <ds:schemaRef ds:uri="http://schemas.microsoft.com/office/infopath/2007/PartnerControls"/>
    <ds:schemaRef ds:uri="84844fdb-12ed-49d3-a300-d59031edfed9"/>
    <ds:schemaRef ds:uri="3c335c3f-fdf7-49b0-9ac1-f651d79fb7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Zentrale</vt:lpstr>
      <vt:lpstr>Beitragsrechner</vt:lpstr>
      <vt:lpstr>Auswahl</vt:lpstr>
      <vt:lpstr>Bienenvölker</vt:lpstr>
      <vt:lpstr>Beitragsrechner!Druckbereich</vt:lpstr>
      <vt:lpstr>Janein</vt:lpstr>
      <vt:lpstr>Multiplikator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Jiannis Giatagantzidis</dc:creator>
  <cp:lastModifiedBy>Jiannis Giatagantzidis</cp:lastModifiedBy>
  <cp:lastPrinted>2025-01-31T10:53:01Z</cp:lastPrinted>
  <dcterms:created xsi:type="dcterms:W3CDTF">2025-01-31T08:22:56Z</dcterms:created>
  <dcterms:modified xsi:type="dcterms:W3CDTF">2025-02-19T09:24:25Z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0x010100844CE1B3935D7E4197477EA23A0F09E8</vt:lpwstr>
  </property>
</Properties>
</file>